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snac\Downloads\"/>
    </mc:Choice>
  </mc:AlternateContent>
  <xr:revisionPtr revIDLastSave="0" documentId="8_{CC7B066B-D9DB-4D9D-BA56-01BB99ACA0BE}" xr6:coauthVersionLast="47" xr6:coauthVersionMax="47" xr10:uidLastSave="{00000000-0000-0000-0000-000000000000}"/>
  <bookViews>
    <workbookView xWindow="28680" yWindow="-120" windowWidth="29040" windowHeight="15720" xr2:uid="{22E1E8F8-DFAC-4ADC-A056-1F27AB8B18A4}"/>
  </bookViews>
  <sheets>
    <sheet name="REKAPITULACIJA" sheetId="1" r:id="rId1"/>
    <sheet name="ČIŠČENJE,SERVIS,REGULACIJA" sheetId="2" r:id="rId2"/>
    <sheet name="MATERIAL" sheetId="3" r:id="rId3"/>
    <sheet name="PREDELAVA_FILTRNIH_ENO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8" i="4"/>
  <c r="F7" i="4" s="1"/>
  <c r="D41" i="3"/>
  <c r="E41" i="3" s="1"/>
  <c r="E40" i="3"/>
  <c r="D40" i="3"/>
  <c r="D39" i="3"/>
  <c r="B39" i="3"/>
  <c r="E39" i="3" s="1"/>
  <c r="E38" i="3"/>
  <c r="D38" i="3"/>
  <c r="D37" i="3"/>
  <c r="E37" i="3" s="1"/>
  <c r="D36" i="3"/>
  <c r="E36" i="3" s="1"/>
  <c r="E42" i="3" s="1"/>
  <c r="D29" i="3"/>
  <c r="D28" i="3"/>
  <c r="D27" i="3"/>
  <c r="D31" i="3" s="1"/>
  <c r="D22" i="3"/>
  <c r="D21" i="3"/>
  <c r="D20" i="3"/>
  <c r="D19" i="3"/>
  <c r="D18" i="3"/>
  <c r="D17" i="3"/>
  <c r="D16" i="3"/>
  <c r="D13" i="3"/>
  <c r="D33" i="3" s="1"/>
  <c r="D11" i="3"/>
  <c r="D10" i="3"/>
  <c r="D9" i="3"/>
  <c r="D8" i="3"/>
  <c r="D7" i="3"/>
  <c r="K55" i="2"/>
  <c r="J55" i="2"/>
  <c r="H55" i="2"/>
  <c r="F55" i="2"/>
  <c r="D55" i="2"/>
  <c r="D34" i="1"/>
  <c r="I31" i="1"/>
  <c r="H24" i="1"/>
  <c r="G24" i="1"/>
  <c r="F24" i="1"/>
  <c r="E24" i="1"/>
  <c r="I23" i="1"/>
  <c r="I22" i="1"/>
  <c r="I21" i="1"/>
  <c r="I20" i="1"/>
  <c r="I24" i="1" s="1"/>
  <c r="I38" i="1" l="1"/>
  <c r="D38" i="1"/>
  <c r="I41" i="1" l="1"/>
  <c r="I39" i="1"/>
</calcChain>
</file>

<file path=xl/sharedStrings.xml><?xml version="1.0" encoding="utf-8"?>
<sst xmlns="http://schemas.openxmlformats.org/spreadsheetml/2006/main" count="355" uniqueCount="157">
  <si>
    <t xml:space="preserve">Ponudnik </t>
  </si>
  <si>
    <t>Naslov</t>
  </si>
  <si>
    <t>Davčna št.</t>
  </si>
  <si>
    <t>Matična št:</t>
  </si>
  <si>
    <t>Kontaktna oseba:</t>
  </si>
  <si>
    <t>tel.</t>
  </si>
  <si>
    <t>e-mail</t>
  </si>
  <si>
    <t xml:space="preserve">Veza: Poziv št. 2024-VZDR-012; ČIŠČENJE, SERVIS, REGULACIJA  KLIMATOV </t>
  </si>
  <si>
    <t xml:space="preserve">PONUDBA ŠT. </t>
  </si>
  <si>
    <t>Datum ponudbe:</t>
  </si>
  <si>
    <t>Veljavnost ponudbe:</t>
  </si>
  <si>
    <t>Predviden rok izvedbe:</t>
  </si>
  <si>
    <t xml:space="preserve">Plačilni pogoji: </t>
  </si>
  <si>
    <t>Klimat Recepcija GHP</t>
  </si>
  <si>
    <t>Klimat Restavracija Salina GHP</t>
  </si>
  <si>
    <t>Klimat  Kuhinja GHP</t>
  </si>
  <si>
    <t>Klimat Bivša slaščičarna GHP</t>
  </si>
  <si>
    <t>SKUPAJ VREDNOST V EUR BREZ DDV</t>
  </si>
  <si>
    <t>1. ČIŠČENJE, SERVIS, REGULACIJA</t>
  </si>
  <si>
    <t xml:space="preserve">1.1. ČIŠČENJE KLIMATOV  VREDNOST V EUR BREZ DDV </t>
  </si>
  <si>
    <t>1.2. SERVIS KLIMATOV VREDNOST V EUR BREZ DDV</t>
  </si>
  <si>
    <t>1.3. REGULACIJA KLIMATOV VREDNOST V EUR BREZ DDV</t>
  </si>
  <si>
    <t>1.4. MATERIAL ZA KLIMATSKE NAPRAVE</t>
  </si>
  <si>
    <t>1.4.1. KLIMATSKA NAPRAVA KN 9</t>
  </si>
  <si>
    <t>1.4.2. KLIMATSKA NAPRAVA 10</t>
  </si>
  <si>
    <t>1.4.3. KLIMATSKA NAPRAVA R-STR-KUH.GHP</t>
  </si>
  <si>
    <t>SKUPAJ EUR BREZ DDV</t>
  </si>
  <si>
    <t>1.5.  PREDELAVA FILTRNIH ENOT DOBAVA, DEMONTAŽA IN MONTAŽA</t>
  </si>
  <si>
    <t>SKUPNA VREDNOST PONUDBE V EUR BREZ DDV  (1+1.4.+1.5)</t>
  </si>
  <si>
    <t>RABAT V %</t>
  </si>
  <si>
    <t>NABAVNA VREDNOST PONUDBE Z VKLJUČENIM RABATOM BREZ DDV</t>
  </si>
  <si>
    <t>DDV</t>
  </si>
  <si>
    <t>VREDNOST V EUR Z VKLJUČENIM RABATOM IN DAVKOM</t>
  </si>
  <si>
    <t>NAZIV IN NASLOV PONUDNIKA:</t>
  </si>
  <si>
    <t>KONTAKTNA OSEBA (IME, Priimek, telefon, e-mail)</t>
  </si>
  <si>
    <t>Opomba: v tabeli se izpolnijo le modra polja, kot skupna  vrednost v eur brez ddv za posamezno postavko</t>
  </si>
  <si>
    <t>KN KLIMAT RECEPCIJA GHP</t>
  </si>
  <si>
    <t>KN KLIMAT REST. SALINA</t>
  </si>
  <si>
    <t>KN KUHINJA GHP</t>
  </si>
  <si>
    <t>KN BIVŠA SLAŠČIČARNA GHP</t>
  </si>
  <si>
    <t>obseg del</t>
  </si>
  <si>
    <t>Skupna vrednost v EUR brez DDV</t>
  </si>
  <si>
    <t>1.</t>
  </si>
  <si>
    <t>ČIŠČENJE, SERVIS, REGULACIJA</t>
  </si>
  <si>
    <t>1.1.</t>
  </si>
  <si>
    <t>ČIŠČENJE KLIMATSKE NAPRAVE ZAJEMA (Vrednost postavke v EUR brez DDV)</t>
  </si>
  <si>
    <t>1.1.1.</t>
  </si>
  <si>
    <t xml:space="preserve">čiščenje klimatske naprave </t>
  </si>
  <si>
    <t>x</t>
  </si>
  <si>
    <t>1.1.2.</t>
  </si>
  <si>
    <t xml:space="preserve">čiščenje kuhinjske nape </t>
  </si>
  <si>
    <t>1.1.3.</t>
  </si>
  <si>
    <t xml:space="preserve">čiščenje prezračevanja </t>
  </si>
  <si>
    <t>1.1.4.</t>
  </si>
  <si>
    <t>Čiščenje prezračevanja kanalske mreže cca 10m obsega:</t>
  </si>
  <si>
    <t>X</t>
  </si>
  <si>
    <t xml:space="preserve">strojno čiščenje dovodnih in odvodnih kanalov </t>
  </si>
  <si>
    <t>čiščenje rešetk</t>
  </si>
  <si>
    <t>dezinfekcija prezračevanja</t>
  </si>
  <si>
    <t>1.2.</t>
  </si>
  <si>
    <t>SERVIS KLIMATSKE NAPRAVE ZAJEMA (Vrednost postavke v EUR brez DDV)</t>
  </si>
  <si>
    <t>1.2.1.</t>
  </si>
  <si>
    <t>PREGLED NAPRAVE, KONTROLA VIJAČNIH SPOJEV</t>
  </si>
  <si>
    <t>1.2.2.</t>
  </si>
  <si>
    <t xml:space="preserve">PREGLED TOPLOTNIH IZMENJEVALCEV: </t>
  </si>
  <si>
    <t>čiščenje lamel-po potrebi</t>
  </si>
  <si>
    <t>čiščenje čistilnega kosa</t>
  </si>
  <si>
    <t>pregled lovilca vodnih kapljic (čiščenje po potrebi)</t>
  </si>
  <si>
    <t>1.2.3.</t>
  </si>
  <si>
    <t>PREGLED KONDENZNIH BANJIC, SIFONOV IN ODTOČNIH CEVI, PO POTREBI OČISTITI, TLAČNE SIFONE NAPOLNITI Z VODO.</t>
  </si>
  <si>
    <t>1.2.4.</t>
  </si>
  <si>
    <t xml:space="preserve">PREGLED FILTROV IN NASTAVITEV INDIKATORJEV UMAZANOSTI FILTROV, PO POTREBI MENJAVA KONTROLA DELOVANJA DOVODNEGA IN ODVODNEGA MOTORJA: </t>
  </si>
  <si>
    <t>1.2.5.</t>
  </si>
  <si>
    <t>KONTROLA PADCA TLAKA NA FILTRIH,</t>
  </si>
  <si>
    <t>1.2.6.</t>
  </si>
  <si>
    <t xml:space="preserve">KONTROLA DELOVANJA DOVODNEGA IN ODVODNEGA MOTORJA: </t>
  </si>
  <si>
    <t xml:space="preserve">pregled pregrevanja ležajev (termo vizijski pregled). </t>
  </si>
  <si>
    <t>1.2.7.</t>
  </si>
  <si>
    <t xml:space="preserve">KONTROLA DELOVANJA DOVODNEGA IN ODVODNEGA VENTILATORJA: </t>
  </si>
  <si>
    <t xml:space="preserve">pregled pregrevanja ležajev ventilatorja (termo vizijski pregled), </t>
  </si>
  <si>
    <t xml:space="preserve">pregled centriranosti rotorja ventilatorja ter jermenic, </t>
  </si>
  <si>
    <t xml:space="preserve">nastavitev napetosti jermen, </t>
  </si>
  <si>
    <t xml:space="preserve">nastavitev tirnega teka jermenic ventilatorja in motorja. </t>
  </si>
  <si>
    <t>1.2.8.</t>
  </si>
  <si>
    <t xml:space="preserve">PREGLED DELOVANJA PLOŠČNEGA REKUPERATORJA/ ROTOTERMA </t>
  </si>
  <si>
    <t xml:space="preserve">pregled funkcionalnosti žaluzije (bypass), </t>
  </si>
  <si>
    <t xml:space="preserve">čiščenje banjice pod rekuperatorjem, </t>
  </si>
  <si>
    <t xml:space="preserve">pregled delovanja tlačnega senzorja proti zmrzovanju rekuperatorja. </t>
  </si>
  <si>
    <t>1.2.9.</t>
  </si>
  <si>
    <t xml:space="preserve">PREGLED DELOVANJA ROTOTERMA: </t>
  </si>
  <si>
    <t xml:space="preserve">preveriti čistost lamel, </t>
  </si>
  <si>
    <t xml:space="preserve">preveriti delovanje reduktorja (termo vizijski pregled), </t>
  </si>
  <si>
    <t>preveriti napetost jermena</t>
  </si>
  <si>
    <t>mazanje ležajev rototerma</t>
  </si>
  <si>
    <t>1.3.</t>
  </si>
  <si>
    <t>REGULACIJA KLIMATSKE NAPRAVE ZAJEMA ((Vrednost postavke v EUR brez DDV)</t>
  </si>
  <si>
    <t>1.3.1.</t>
  </si>
  <si>
    <t>KONTROLA PRAVILNOSTI DELOVANJA SISTEMA</t>
  </si>
  <si>
    <t>1.3.2.</t>
  </si>
  <si>
    <t>PREGLED VARNOSTNIH FUNKCIJ:</t>
  </si>
  <si>
    <t xml:space="preserve">protizmrzovalna zaščita, </t>
  </si>
  <si>
    <t>pregled javljalnikov zamazanosti filtrov,</t>
  </si>
  <si>
    <t xml:space="preserve">pregled javljalnikov strganosti filtrov. </t>
  </si>
  <si>
    <t>1.3.3.</t>
  </si>
  <si>
    <t>KONTROLA DELOVANJA DOVODNEGA IN ODVODNEGA MOTORJA:</t>
  </si>
  <si>
    <t xml:space="preserve">meritev tokov v obeh stopnjah delovanja, </t>
  </si>
  <si>
    <t xml:space="preserve">pregled nastavitev frekvenčnega regulatorja, </t>
  </si>
  <si>
    <t>1.3.4.</t>
  </si>
  <si>
    <t>PREGLED IN NASTAVITEV REGULACIJSKIH ŽALUZIJ, KONTROLA DELOVANJA ELEMENTOV REGULACIJE IN KRMILJA, KONTROLA / MERITEV ELEKTRIČNEGA STIKALNEGA BLOKA KLIMATSKE NAPRAVE</t>
  </si>
  <si>
    <t xml:space="preserve">preveriti kontaktorje in releje (poškodba,korozija), </t>
  </si>
  <si>
    <t xml:space="preserve">preveriti vhode in izhode na regulatorju, </t>
  </si>
  <si>
    <t xml:space="preserve">preveriti delovanje avtomatskega, ročnega režima, </t>
  </si>
  <si>
    <t>preveriti trdnost električnih spojev,</t>
  </si>
  <si>
    <t>kontrola elek. zaščitnih elementov.</t>
  </si>
  <si>
    <t>SKUPAJ VREDNOST BREZ DDV</t>
  </si>
  <si>
    <t>1.4. Material</t>
  </si>
  <si>
    <t>1.4.1. KLIMATSKA NAPRAVA KN9</t>
  </si>
  <si>
    <t>količina (kos)</t>
  </si>
  <si>
    <t>Cena/kos</t>
  </si>
  <si>
    <t>Vrednost v eur brez ddv</t>
  </si>
  <si>
    <t>Pogon žaluzij BE NM24A-SR, 10Nm, 24V</t>
  </si>
  <si>
    <t>Protizmrzovalno tipalo 6 m</t>
  </si>
  <si>
    <t>Diferenčno tlačno stikalo, 50-500 Pa, brez montažnega seta</t>
  </si>
  <si>
    <t>Diferenčno tlačno stikalo, 20-300 Pa, brez montažnega seta</t>
  </si>
  <si>
    <t>Montažni set cevk diferenčnega tlačnega stikala</t>
  </si>
  <si>
    <t>Pogon žaluzij BE NM24A, 10Nm, 24V</t>
  </si>
  <si>
    <t>1.4.2. KLIMATSKA NAPRAVA KN10</t>
  </si>
  <si>
    <t>1.4.3. KLIMATSKA NAPRAVA R-STR-KUH-GHP</t>
  </si>
  <si>
    <t>Vrednost v eur  brez ddv</t>
  </si>
  <si>
    <t>SKUPAJ VREDNOST  MATERIALA  ZA VSE TRI  KN V EUR BREZ DDV</t>
  </si>
  <si>
    <t>MATERIAL</t>
  </si>
  <si>
    <t>količina</t>
  </si>
  <si>
    <t>m.e.</t>
  </si>
  <si>
    <t>cena/kos</t>
  </si>
  <si>
    <t>Vrednost brez ddv</t>
  </si>
  <si>
    <t>kos</t>
  </si>
  <si>
    <t>Pogon žaluzije BE NM24A-SR, 10 Nm, 24V</t>
  </si>
  <si>
    <t>Pogon žaluzije BE NM24A, 10 Nm, 24V</t>
  </si>
  <si>
    <t>sum</t>
  </si>
  <si>
    <t>1.5. Predelava filtrnih enot</t>
  </si>
  <si>
    <t>Opomba: v tabeli se izpolnijo le modra polja</t>
  </si>
  <si>
    <t>Količina</t>
  </si>
  <si>
    <t>Cena/kpl v € brez DDV</t>
  </si>
  <si>
    <t>Vrednost v € s popustom brez DDV</t>
  </si>
  <si>
    <t>1.5.</t>
  </si>
  <si>
    <t>Predelava filtrnih enot: material, dobava in montaža</t>
  </si>
  <si>
    <t>kpl</t>
  </si>
  <si>
    <t>1.5.1.</t>
  </si>
  <si>
    <t>Material</t>
  </si>
  <si>
    <t>Filtrna enota kasetni filtri 1 kos</t>
  </si>
  <si>
    <t>kasetni filter 592x592x48</t>
  </si>
  <si>
    <t>kasetni filter 287x592x48</t>
  </si>
  <si>
    <t>1.5.2.</t>
  </si>
  <si>
    <t>Delo</t>
  </si>
  <si>
    <t>demontaža obstoječe filtrne enote</t>
  </si>
  <si>
    <t>montaža nove filtrne enote</t>
  </si>
  <si>
    <t>tenjenje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</si>
</sst>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mm"/>
  </numFmts>
  <fonts count="11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9"/>
      <color rgb="FF000000"/>
      <name val="Calibri"/>
      <family val="2"/>
      <charset val="238"/>
    </font>
    <font>
      <sz val="10"/>
      <color rgb="FF000000"/>
      <name val="Aptos Narrow"/>
      <family val="2"/>
    </font>
    <font>
      <b/>
      <sz val="10"/>
      <color rgb="FF000000"/>
      <name val="Aptos Narrow"/>
      <family val="2"/>
    </font>
    <font>
      <i/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Aptos Narrow"/>
      <family val="2"/>
    </font>
    <font>
      <sz val="9"/>
      <color rgb="FF000000"/>
      <name val="Aptos Narrow"/>
      <family val="2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D6DCE4"/>
        <bgColor rgb="FFD6DCE4"/>
      </patternFill>
    </fill>
    <fill>
      <patternFill patternType="solid">
        <fgColor rgb="FFDAE9F8"/>
        <bgColor rgb="FFDAE9F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wrapText="1"/>
    </xf>
    <xf numFmtId="0" fontId="4" fillId="0" borderId="0" xfId="0" applyFont="1"/>
    <xf numFmtId="0" fontId="3" fillId="2" borderId="0" xfId="0" applyFont="1" applyFill="1"/>
    <xf numFmtId="0" fontId="0" fillId="0" borderId="1" xfId="0" applyFill="1" applyBorder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Fill="1" applyBorder="1"/>
    <xf numFmtId="0" fontId="3" fillId="4" borderId="0" xfId="0" applyFont="1" applyFill="1" applyAlignment="1">
      <alignment horizontal="center" wrapText="1"/>
    </xf>
    <xf numFmtId="0" fontId="0" fillId="4" borderId="1" xfId="0" applyFill="1" applyBorder="1"/>
    <xf numFmtId="0" fontId="0" fillId="3" borderId="1" xfId="0" applyFill="1" applyBorder="1"/>
    <xf numFmtId="0" fontId="3" fillId="4" borderId="3" xfId="0" applyFont="1" applyFill="1" applyBorder="1"/>
    <xf numFmtId="0" fontId="3" fillId="0" borderId="3" xfId="0" applyFont="1" applyBorder="1"/>
    <xf numFmtId="0" fontId="0" fillId="0" borderId="3" xfId="0" applyBorder="1"/>
    <xf numFmtId="9" fontId="3" fillId="0" borderId="0" xfId="1" applyFont="1"/>
    <xf numFmtId="9" fontId="3" fillId="2" borderId="0" xfId="1" applyFont="1" applyFill="1"/>
    <xf numFmtId="0" fontId="0" fillId="2" borderId="0" xfId="0" applyFill="1"/>
    <xf numFmtId="0" fontId="0" fillId="0" borderId="1" xfId="0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2" borderId="1" xfId="0" applyFill="1" applyBorder="1"/>
    <xf numFmtId="164" fontId="3" fillId="0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0" fillId="5" borderId="1" xfId="0" applyFill="1" applyBorder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2" fillId="6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/>
    <xf numFmtId="164" fontId="2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6" fillId="3" borderId="5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5" borderId="1" xfId="0" applyFont="1" applyFill="1" applyBorder="1"/>
    <xf numFmtId="0" fontId="2" fillId="5" borderId="1" xfId="0" applyFont="1" applyFill="1" applyBorder="1" applyAlignment="1">
      <alignment horizontal="left" vertical="center" wrapText="1" indent="3"/>
    </xf>
    <xf numFmtId="0" fontId="9" fillId="2" borderId="1" xfId="0" applyFont="1" applyFill="1" applyBorder="1"/>
    <xf numFmtId="0" fontId="2" fillId="0" borderId="1" xfId="0" applyFont="1" applyBorder="1" applyAlignment="1">
      <alignment horizontal="left" vertical="center" wrapText="1" indent="3"/>
    </xf>
    <xf numFmtId="0" fontId="0" fillId="3" borderId="0" xfId="0" applyFill="1" applyAlignment="1">
      <alignment wrapText="1"/>
    </xf>
    <xf numFmtId="0" fontId="0" fillId="3" borderId="0" xfId="0" applyFill="1"/>
    <xf numFmtId="0" fontId="9" fillId="0" borderId="2" xfId="0" applyFont="1" applyBorder="1"/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0" fillId="5" borderId="1" xfId="0" applyFont="1" applyFill="1" applyBorder="1"/>
  </cellXfs>
  <cellStyles count="2">
    <cellStyle name="Navadno" xfId="0" builtinId="0" customBuiltin="1"/>
    <cellStyle name="Odstotek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D76E-34FA-4637-99F5-2C7E19B09D60}">
  <dimension ref="A1:J43"/>
  <sheetViews>
    <sheetView tabSelected="1" workbookViewId="0"/>
  </sheetViews>
  <sheetFormatPr defaultRowHeight="14.4" x14ac:dyDescent="0.3"/>
  <cols>
    <col min="1" max="1" width="24.109375" style="1" customWidth="1"/>
    <col min="2" max="2" width="13.33203125" style="1" bestFit="1" customWidth="1"/>
    <col min="3" max="3" width="10.109375" style="1" customWidth="1"/>
    <col min="4" max="4" width="6.6640625" style="1" hidden="1" customWidth="1"/>
    <col min="5" max="5" width="14.6640625" style="1" customWidth="1"/>
    <col min="6" max="6" width="14" style="1" customWidth="1"/>
    <col min="7" max="7" width="15.109375" customWidth="1"/>
    <col min="8" max="8" width="14.33203125" customWidth="1"/>
    <col min="9" max="9" width="8.88671875" customWidth="1"/>
  </cols>
  <sheetData>
    <row r="1" spans="1:6" x14ac:dyDescent="0.3">
      <c r="C1" s="2"/>
      <c r="D1" s="2"/>
    </row>
    <row r="2" spans="1:6" x14ac:dyDescent="0.3">
      <c r="A2" s="1" t="s">
        <v>0</v>
      </c>
      <c r="B2" s="25"/>
      <c r="C2" s="25"/>
      <c r="D2" s="25"/>
      <c r="E2" s="25"/>
      <c r="F2" s="25"/>
    </row>
    <row r="3" spans="1:6" x14ac:dyDescent="0.3">
      <c r="A3" s="1" t="s">
        <v>1</v>
      </c>
      <c r="B3" s="25"/>
      <c r="C3" s="25"/>
      <c r="D3" s="25"/>
      <c r="E3" s="25"/>
      <c r="F3" s="25"/>
    </row>
    <row r="4" spans="1:6" x14ac:dyDescent="0.3">
      <c r="A4" s="1" t="s">
        <v>2</v>
      </c>
      <c r="B4" s="25"/>
      <c r="C4" s="25"/>
      <c r="D4" s="25"/>
      <c r="E4" s="25"/>
      <c r="F4" s="25"/>
    </row>
    <row r="5" spans="1:6" x14ac:dyDescent="0.3">
      <c r="A5" s="1" t="s">
        <v>3</v>
      </c>
      <c r="B5" s="25"/>
      <c r="C5" s="25"/>
      <c r="D5" s="25"/>
      <c r="E5" s="25"/>
      <c r="F5" s="25"/>
    </row>
    <row r="7" spans="1:6" x14ac:dyDescent="0.3">
      <c r="A7" s="1" t="s">
        <v>4</v>
      </c>
      <c r="B7" s="25"/>
      <c r="C7" s="25"/>
      <c r="D7" s="25"/>
      <c r="E7" s="25"/>
      <c r="F7" s="25"/>
    </row>
    <row r="8" spans="1:6" x14ac:dyDescent="0.3">
      <c r="A8" s="1" t="s">
        <v>5</v>
      </c>
      <c r="B8" s="25"/>
      <c r="C8" s="25"/>
      <c r="D8" s="25"/>
      <c r="E8" s="25"/>
      <c r="F8" s="25"/>
    </row>
    <row r="9" spans="1:6" x14ac:dyDescent="0.3">
      <c r="A9" s="1" t="s">
        <v>6</v>
      </c>
      <c r="B9" s="25"/>
      <c r="C9" s="25"/>
      <c r="D9" s="25"/>
      <c r="E9" s="25"/>
      <c r="F9" s="25"/>
    </row>
    <row r="11" spans="1:6" x14ac:dyDescent="0.3">
      <c r="A11" s="3" t="s">
        <v>7</v>
      </c>
    </row>
    <row r="13" spans="1:6" x14ac:dyDescent="0.3">
      <c r="A13" s="3" t="s">
        <v>8</v>
      </c>
      <c r="B13" s="25"/>
      <c r="C13" s="25"/>
      <c r="D13" s="25"/>
      <c r="E13" s="25"/>
      <c r="F13" s="25"/>
    </row>
    <row r="14" spans="1:6" x14ac:dyDescent="0.3">
      <c r="A14" s="1" t="s">
        <v>9</v>
      </c>
      <c r="B14" s="25"/>
      <c r="C14" s="25"/>
      <c r="D14" s="4"/>
      <c r="E14" s="4"/>
      <c r="F14" s="4"/>
    </row>
    <row r="15" spans="1:6" x14ac:dyDescent="0.3">
      <c r="A15" s="1" t="s">
        <v>10</v>
      </c>
      <c r="B15" s="25"/>
      <c r="C15" s="25"/>
      <c r="D15" s="4"/>
      <c r="E15" s="4"/>
      <c r="F15" s="4"/>
    </row>
    <row r="16" spans="1:6" x14ac:dyDescent="0.3">
      <c r="A16" s="1" t="s">
        <v>11</v>
      </c>
      <c r="B16" s="25"/>
      <c r="C16" s="25"/>
      <c r="D16" s="4"/>
      <c r="E16" s="4"/>
      <c r="F16" s="4"/>
    </row>
    <row r="17" spans="1:10" x14ac:dyDescent="0.3">
      <c r="A17" s="1" t="s">
        <v>12</v>
      </c>
      <c r="B17" s="25"/>
      <c r="C17" s="25"/>
      <c r="D17" s="4"/>
      <c r="E17" s="4"/>
      <c r="F17" s="4"/>
    </row>
    <row r="19" spans="1:10" ht="41.4" x14ac:dyDescent="0.3">
      <c r="A19" s="26"/>
      <c r="B19" s="26"/>
      <c r="C19" s="26"/>
      <c r="D19" s="26"/>
      <c r="E19" s="6" t="s">
        <v>13</v>
      </c>
      <c r="F19" s="6" t="s">
        <v>14</v>
      </c>
      <c r="G19" s="6" t="s">
        <v>15</v>
      </c>
      <c r="H19" s="6" t="s">
        <v>16</v>
      </c>
      <c r="I19" s="27" t="s">
        <v>17</v>
      </c>
      <c r="J19" s="27"/>
    </row>
    <row r="20" spans="1:10" x14ac:dyDescent="0.3">
      <c r="A20" s="28" t="s">
        <v>18</v>
      </c>
      <c r="B20" s="28"/>
      <c r="C20" s="28"/>
      <c r="D20" s="28"/>
      <c r="E20" s="7"/>
      <c r="F20" s="8"/>
      <c r="G20" s="8"/>
      <c r="H20" s="8"/>
      <c r="I20" s="29">
        <f>SUM(E20:H20)</f>
        <v>0</v>
      </c>
      <c r="J20" s="29"/>
    </row>
    <row r="21" spans="1:10" x14ac:dyDescent="0.3">
      <c r="A21" s="30" t="s">
        <v>19</v>
      </c>
      <c r="B21" s="30"/>
      <c r="C21" s="30"/>
      <c r="D21" s="30"/>
      <c r="E21" s="8"/>
      <c r="F21" s="8"/>
      <c r="G21" s="8"/>
      <c r="H21" s="8"/>
      <c r="I21" s="29">
        <f>SUM(E21:H21)</f>
        <v>0</v>
      </c>
      <c r="J21" s="29"/>
    </row>
    <row r="22" spans="1:10" x14ac:dyDescent="0.3">
      <c r="A22" s="30" t="s">
        <v>20</v>
      </c>
      <c r="B22" s="30"/>
      <c r="C22" s="30"/>
      <c r="D22" s="30"/>
      <c r="E22" s="8"/>
      <c r="F22" s="8"/>
      <c r="G22" s="8"/>
      <c r="H22" s="8"/>
      <c r="I22" s="29">
        <f>SUM(E22:H22)</f>
        <v>0</v>
      </c>
      <c r="J22" s="29"/>
    </row>
    <row r="23" spans="1:10" x14ac:dyDescent="0.3">
      <c r="A23" s="30" t="s">
        <v>21</v>
      </c>
      <c r="B23" s="30"/>
      <c r="C23" s="30"/>
      <c r="D23" s="30"/>
      <c r="E23" s="8"/>
      <c r="F23" s="8"/>
      <c r="G23" s="8"/>
      <c r="H23" s="8"/>
      <c r="I23" s="29">
        <f>SUM(E23:H23)</f>
        <v>0</v>
      </c>
      <c r="J23" s="29"/>
    </row>
    <row r="24" spans="1:10" x14ac:dyDescent="0.3">
      <c r="A24" s="31" t="s">
        <v>17</v>
      </c>
      <c r="B24" s="31"/>
      <c r="C24" s="31"/>
      <c r="D24" s="31"/>
      <c r="E24" s="9">
        <f>SUM(E20:E23)</f>
        <v>0</v>
      </c>
      <c r="F24" s="9">
        <f>SUM(F20:F23)</f>
        <v>0</v>
      </c>
      <c r="G24" s="9">
        <f>SUM(G20:G23)</f>
        <v>0</v>
      </c>
      <c r="H24" s="9">
        <f>SUM(H20:H23)</f>
        <v>0</v>
      </c>
      <c r="I24" s="32">
        <f>SUM(I20:I23)</f>
        <v>0</v>
      </c>
      <c r="J24" s="32"/>
    </row>
    <row r="25" spans="1:10" x14ac:dyDescent="0.3">
      <c r="A25" s="10"/>
      <c r="B25" s="10"/>
      <c r="C25" s="10"/>
      <c r="D25" s="10"/>
      <c r="E25" s="11"/>
      <c r="F25" s="11"/>
      <c r="G25" s="11"/>
      <c r="H25" s="11"/>
      <c r="I25" s="12"/>
      <c r="J25" s="12"/>
    </row>
    <row r="26" spans="1:10" ht="7.5" customHeight="1" x14ac:dyDescent="0.3"/>
    <row r="27" spans="1:10" ht="30" customHeight="1" x14ac:dyDescent="0.3">
      <c r="A27" s="33" t="s">
        <v>22</v>
      </c>
      <c r="B27" s="33"/>
      <c r="C27" s="33"/>
      <c r="D27" s="13"/>
      <c r="E27" s="14"/>
      <c r="F27" s="14"/>
      <c r="G27" s="15"/>
      <c r="H27" s="15"/>
      <c r="I27" s="27" t="s">
        <v>17</v>
      </c>
      <c r="J27" s="27"/>
    </row>
    <row r="28" spans="1:10" x14ac:dyDescent="0.3">
      <c r="A28" s="34" t="s">
        <v>23</v>
      </c>
      <c r="B28" s="34"/>
      <c r="C28" s="34"/>
      <c r="D28" s="5"/>
      <c r="E28" s="14"/>
      <c r="F28" s="14"/>
      <c r="G28" s="15"/>
      <c r="H28" s="15"/>
      <c r="I28" s="35"/>
      <c r="J28" s="35"/>
    </row>
    <row r="29" spans="1:10" x14ac:dyDescent="0.3">
      <c r="A29" s="36" t="s">
        <v>24</v>
      </c>
      <c r="B29" s="36"/>
      <c r="C29" s="36"/>
      <c r="D29" s="5"/>
      <c r="E29" s="14"/>
      <c r="F29" s="14"/>
      <c r="G29" s="15"/>
      <c r="H29" s="15"/>
      <c r="I29" s="35"/>
      <c r="J29" s="35"/>
    </row>
    <row r="30" spans="1:10" x14ac:dyDescent="0.3">
      <c r="A30" s="34" t="s">
        <v>25</v>
      </c>
      <c r="B30" s="34"/>
      <c r="C30" s="34"/>
      <c r="D30" s="5"/>
      <c r="E30" s="14"/>
      <c r="F30" s="14"/>
      <c r="G30" s="15"/>
      <c r="H30" s="15"/>
      <c r="I30" s="35"/>
      <c r="J30" s="35"/>
    </row>
    <row r="31" spans="1:10" x14ac:dyDescent="0.3">
      <c r="A31" s="31" t="s">
        <v>17</v>
      </c>
      <c r="B31" s="31"/>
      <c r="C31" s="31"/>
      <c r="D31" s="16"/>
      <c r="E31" s="14"/>
      <c r="F31" s="14"/>
      <c r="G31" s="15"/>
      <c r="H31" s="15"/>
      <c r="I31" s="37">
        <f>SUM(I28:J30)</f>
        <v>0</v>
      </c>
      <c r="J31" s="37"/>
    </row>
    <row r="33" spans="1:10" ht="26.1" customHeight="1" x14ac:dyDescent="0.3">
      <c r="D33" s="17" t="s">
        <v>26</v>
      </c>
      <c r="I33" s="27" t="s">
        <v>17</v>
      </c>
      <c r="J33" s="27"/>
    </row>
    <row r="34" spans="1:10" ht="27.75" customHeight="1" x14ac:dyDescent="0.3">
      <c r="A34" s="28" t="s">
        <v>27</v>
      </c>
      <c r="B34" s="28"/>
      <c r="C34" s="28"/>
      <c r="D34" s="18">
        <f>B34-(B34*C34)</f>
        <v>0</v>
      </c>
      <c r="E34" s="14"/>
      <c r="F34" s="14"/>
      <c r="G34" s="15"/>
      <c r="H34" s="15"/>
      <c r="I34" s="38"/>
      <c r="J34" s="38"/>
    </row>
    <row r="35" spans="1:10" ht="19.5" customHeight="1" x14ac:dyDescent="0.3"/>
    <row r="38" spans="1:10" x14ac:dyDescent="0.3">
      <c r="A38" s="39" t="s">
        <v>28</v>
      </c>
      <c r="B38" s="39"/>
      <c r="C38" s="39"/>
      <c r="D38" s="20" t="e">
        <f>I24+D31+D34+#REF!</f>
        <v>#REF!</v>
      </c>
      <c r="E38" s="21"/>
      <c r="F38" s="21"/>
      <c r="G38" s="22"/>
      <c r="H38" s="22"/>
      <c r="I38" s="38">
        <f>I24+I31+I34</f>
        <v>0</v>
      </c>
      <c r="J38" s="38"/>
    </row>
    <row r="39" spans="1:10" x14ac:dyDescent="0.3">
      <c r="A39" s="40" t="s">
        <v>29</v>
      </c>
      <c r="B39" s="40"/>
      <c r="C39" s="40"/>
      <c r="D39" s="23"/>
      <c r="E39" s="24"/>
      <c r="I39" s="41">
        <f>I38-(I38*E39)</f>
        <v>0</v>
      </c>
      <c r="J39" s="41"/>
    </row>
    <row r="40" spans="1:10" x14ac:dyDescent="0.3">
      <c r="A40" s="42"/>
      <c r="B40" s="42"/>
      <c r="C40" s="42"/>
    </row>
    <row r="41" spans="1:10" x14ac:dyDescent="0.3">
      <c r="A41" s="43" t="s">
        <v>30</v>
      </c>
      <c r="B41" s="43"/>
      <c r="C41" s="43"/>
      <c r="I41" s="37">
        <f>I38-I39</f>
        <v>0</v>
      </c>
      <c r="J41" s="37"/>
    </row>
    <row r="42" spans="1:10" x14ac:dyDescent="0.3">
      <c r="A42" s="1" t="s">
        <v>31</v>
      </c>
      <c r="I42" s="44"/>
      <c r="J42" s="44"/>
    </row>
    <row r="43" spans="1:10" x14ac:dyDescent="0.3">
      <c r="A43" s="1" t="s">
        <v>32</v>
      </c>
      <c r="I43" s="44"/>
      <c r="J43" s="44"/>
    </row>
  </sheetData>
  <mergeCells count="46">
    <mergeCell ref="I42:J42"/>
    <mergeCell ref="I43:J43"/>
    <mergeCell ref="A38:C38"/>
    <mergeCell ref="I38:J38"/>
    <mergeCell ref="A39:C39"/>
    <mergeCell ref="I39:J39"/>
    <mergeCell ref="A40:C40"/>
    <mergeCell ref="A41:C41"/>
    <mergeCell ref="I41:J41"/>
    <mergeCell ref="A30:C30"/>
    <mergeCell ref="I30:J30"/>
    <mergeCell ref="A31:C31"/>
    <mergeCell ref="I31:J31"/>
    <mergeCell ref="I33:J33"/>
    <mergeCell ref="A34:C34"/>
    <mergeCell ref="I34:J34"/>
    <mergeCell ref="A27:C27"/>
    <mergeCell ref="I27:J27"/>
    <mergeCell ref="A28:C28"/>
    <mergeCell ref="I28:J28"/>
    <mergeCell ref="A29:C29"/>
    <mergeCell ref="I29:J29"/>
    <mergeCell ref="A22:D22"/>
    <mergeCell ref="I22:J22"/>
    <mergeCell ref="A23:D23"/>
    <mergeCell ref="I23:J23"/>
    <mergeCell ref="A24:D24"/>
    <mergeCell ref="I24:J24"/>
    <mergeCell ref="A19:D19"/>
    <mergeCell ref="I19:J19"/>
    <mergeCell ref="A20:D20"/>
    <mergeCell ref="I20:J20"/>
    <mergeCell ref="A21:D21"/>
    <mergeCell ref="I21:J21"/>
    <mergeCell ref="B9:F9"/>
    <mergeCell ref="B13:F13"/>
    <mergeCell ref="B14:C14"/>
    <mergeCell ref="B15:C15"/>
    <mergeCell ref="B16:C16"/>
    <mergeCell ref="B17:C17"/>
    <mergeCell ref="B2:F2"/>
    <mergeCell ref="B3:F3"/>
    <mergeCell ref="B4:F4"/>
    <mergeCell ref="B5:F5"/>
    <mergeCell ref="B7:F7"/>
    <mergeCell ref="B8:F8"/>
  </mergeCells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  <headerFooter>
    <oddHeader>&amp;L&amp;"Calibri,Regular"&amp;9ISTRABENZ TURIZEM D.D.
Obala 33, 6320 PORTOROŽ&amp;C&amp;"Calibri,Regular"&amp;9POZIV ŠT. 20204-VZDR-012&amp;R&amp;"Calibri,Regular"&amp;9Priloga št. 1 
19. 8. 2024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8DAB-1601-4D43-B11E-D1C80CCAE536}">
  <dimension ref="A1:K64"/>
  <sheetViews>
    <sheetView workbookViewId="0"/>
  </sheetViews>
  <sheetFormatPr defaultRowHeight="14.4" x14ac:dyDescent="0.3"/>
  <cols>
    <col min="1" max="1" width="4.88671875" style="45" customWidth="1"/>
    <col min="2" max="2" width="51.5546875" style="46" customWidth="1"/>
    <col min="3" max="3" width="5.109375" style="45" customWidth="1"/>
    <col min="4" max="4" width="8.88671875" style="45" customWidth="1"/>
    <col min="5" max="5" width="6.88671875" style="45" customWidth="1"/>
    <col min="6" max="6" width="8.88671875" style="45" customWidth="1"/>
    <col min="7" max="7" width="5.21875" style="45" customWidth="1"/>
    <col min="8" max="8" width="8.88671875" style="45" customWidth="1"/>
    <col min="9" max="9" width="5.109375" style="45" customWidth="1"/>
    <col min="10" max="11" width="8.88671875" style="45" customWidth="1"/>
    <col min="12" max="12" width="8.88671875" customWidth="1"/>
  </cols>
  <sheetData>
    <row r="1" spans="1:10" x14ac:dyDescent="0.3">
      <c r="B1" s="46" t="s">
        <v>33</v>
      </c>
    </row>
    <row r="2" spans="1:10" x14ac:dyDescent="0.3">
      <c r="B2" s="46" t="s">
        <v>34</v>
      </c>
    </row>
    <row r="4" spans="1:10" ht="36" customHeight="1" x14ac:dyDescent="0.3">
      <c r="A4" s="47"/>
      <c r="B4" s="48" t="s">
        <v>35</v>
      </c>
      <c r="C4" s="65" t="s">
        <v>36</v>
      </c>
      <c r="D4" s="65"/>
      <c r="E4" s="65" t="s">
        <v>37</v>
      </c>
      <c r="F4" s="65"/>
      <c r="G4" s="65" t="s">
        <v>38</v>
      </c>
      <c r="H4" s="65"/>
      <c r="I4" s="65" t="s">
        <v>39</v>
      </c>
      <c r="J4" s="65"/>
    </row>
    <row r="5" spans="1:10" ht="48.6" x14ac:dyDescent="0.3">
      <c r="A5" s="47"/>
      <c r="B5" s="49"/>
      <c r="C5" s="50" t="s">
        <v>40</v>
      </c>
      <c r="D5" s="50" t="s">
        <v>41</v>
      </c>
      <c r="E5" s="50" t="s">
        <v>40</v>
      </c>
      <c r="F5" s="50" t="s">
        <v>41</v>
      </c>
      <c r="G5" s="50" t="s">
        <v>40</v>
      </c>
      <c r="H5" s="50" t="s">
        <v>41</v>
      </c>
      <c r="I5" s="50" t="s">
        <v>40</v>
      </c>
      <c r="J5" s="50" t="s">
        <v>41</v>
      </c>
    </row>
    <row r="6" spans="1:10" x14ac:dyDescent="0.3">
      <c r="A6" s="51" t="s">
        <v>42</v>
      </c>
      <c r="B6" s="52" t="s">
        <v>43</v>
      </c>
      <c r="C6" s="47"/>
      <c r="D6" s="50"/>
      <c r="E6" s="47"/>
      <c r="F6" s="50"/>
      <c r="G6" s="47"/>
      <c r="H6" s="50"/>
      <c r="I6" s="47"/>
      <c r="J6" s="50"/>
    </row>
    <row r="7" spans="1:10" ht="24.6" x14ac:dyDescent="0.3">
      <c r="A7" s="47" t="s">
        <v>44</v>
      </c>
      <c r="B7" s="53" t="s">
        <v>45</v>
      </c>
      <c r="C7" s="47"/>
      <c r="D7" s="54"/>
      <c r="E7" s="47"/>
      <c r="F7" s="54"/>
      <c r="G7" s="47"/>
      <c r="H7" s="54"/>
      <c r="I7" s="47"/>
      <c r="J7" s="54"/>
    </row>
    <row r="8" spans="1:10" x14ac:dyDescent="0.3">
      <c r="A8" s="47" t="s">
        <v>46</v>
      </c>
      <c r="B8" s="55" t="s">
        <v>47</v>
      </c>
      <c r="C8" s="47" t="s">
        <v>48</v>
      </c>
      <c r="D8" s="47"/>
      <c r="E8" s="47" t="s">
        <v>48</v>
      </c>
      <c r="F8" s="47"/>
      <c r="G8" s="47" t="s">
        <v>48</v>
      </c>
      <c r="H8" s="47"/>
      <c r="I8" s="47" t="s">
        <v>48</v>
      </c>
      <c r="J8" s="47"/>
    </row>
    <row r="9" spans="1:10" x14ac:dyDescent="0.3">
      <c r="A9" s="47" t="s">
        <v>49</v>
      </c>
      <c r="B9" s="55" t="s">
        <v>50</v>
      </c>
      <c r="C9" s="47"/>
      <c r="D9" s="47"/>
      <c r="E9" s="47" t="s">
        <v>48</v>
      </c>
      <c r="F9" s="47"/>
      <c r="G9" s="47" t="s">
        <v>48</v>
      </c>
      <c r="H9" s="47"/>
      <c r="I9" s="47"/>
      <c r="J9" s="47"/>
    </row>
    <row r="10" spans="1:10" x14ac:dyDescent="0.3">
      <c r="A10" s="47" t="s">
        <v>51</v>
      </c>
      <c r="B10" s="55" t="s">
        <v>52</v>
      </c>
      <c r="C10" s="47"/>
      <c r="D10" s="47"/>
      <c r="E10" s="47" t="s">
        <v>48</v>
      </c>
      <c r="F10" s="47"/>
      <c r="G10" s="47" t="s">
        <v>48</v>
      </c>
      <c r="H10" s="47"/>
      <c r="I10" s="47"/>
      <c r="J10" s="47"/>
    </row>
    <row r="11" spans="1:10" x14ac:dyDescent="0.3">
      <c r="A11" s="56" t="s">
        <v>53</v>
      </c>
      <c r="B11" s="55" t="s">
        <v>54</v>
      </c>
      <c r="C11" s="47"/>
      <c r="D11" s="47"/>
      <c r="E11" s="47" t="s">
        <v>48</v>
      </c>
      <c r="F11" s="54"/>
      <c r="G11" s="47"/>
      <c r="H11" s="47"/>
      <c r="I11" s="47" t="s">
        <v>55</v>
      </c>
      <c r="J11" s="54"/>
    </row>
    <row r="12" spans="1:10" x14ac:dyDescent="0.3">
      <c r="A12" s="47"/>
      <c r="B12" s="55" t="s">
        <v>56</v>
      </c>
      <c r="C12" s="47"/>
      <c r="D12" s="47"/>
      <c r="E12" s="47"/>
      <c r="F12" s="47"/>
      <c r="G12" s="47"/>
      <c r="H12" s="47"/>
      <c r="I12" s="47"/>
      <c r="J12" s="47"/>
    </row>
    <row r="13" spans="1:10" x14ac:dyDescent="0.3">
      <c r="A13" s="47"/>
      <c r="B13" s="55" t="s">
        <v>57</v>
      </c>
      <c r="C13" s="47"/>
      <c r="D13" s="47"/>
      <c r="E13" s="47"/>
      <c r="F13" s="47"/>
      <c r="G13" s="47"/>
      <c r="H13" s="47"/>
      <c r="I13" s="47"/>
      <c r="J13" s="47"/>
    </row>
    <row r="14" spans="1:10" x14ac:dyDescent="0.3">
      <c r="A14" s="47"/>
      <c r="B14" s="55" t="s">
        <v>58</v>
      </c>
      <c r="C14" s="47"/>
      <c r="D14" s="47"/>
      <c r="E14" s="47"/>
      <c r="F14" s="47"/>
      <c r="G14" s="47"/>
      <c r="H14" s="47"/>
      <c r="I14" s="47"/>
      <c r="J14" s="47"/>
    </row>
    <row r="15" spans="1:10" x14ac:dyDescent="0.3">
      <c r="A15" s="57" t="s">
        <v>59</v>
      </c>
      <c r="B15" s="58" t="s">
        <v>60</v>
      </c>
      <c r="C15" s="47"/>
      <c r="D15" s="54"/>
      <c r="E15" s="47"/>
      <c r="F15" s="54"/>
      <c r="G15" s="47"/>
      <c r="H15" s="54"/>
      <c r="I15" s="47"/>
      <c r="J15" s="54"/>
    </row>
    <row r="16" spans="1:10" x14ac:dyDescent="0.3">
      <c r="A16" s="47" t="s">
        <v>61</v>
      </c>
      <c r="B16" s="55" t="s">
        <v>62</v>
      </c>
      <c r="C16" s="47" t="s">
        <v>48</v>
      </c>
      <c r="D16" s="47"/>
      <c r="E16" s="47" t="s">
        <v>48</v>
      </c>
      <c r="F16" s="47"/>
      <c r="G16" s="47" t="s">
        <v>48</v>
      </c>
      <c r="H16" s="47"/>
      <c r="I16" s="47" t="s">
        <v>48</v>
      </c>
      <c r="J16" s="47"/>
    </row>
    <row r="17" spans="1:11" x14ac:dyDescent="0.3">
      <c r="A17" s="47" t="s">
        <v>63</v>
      </c>
      <c r="B17" s="55" t="s">
        <v>64</v>
      </c>
      <c r="C17" s="47" t="s">
        <v>48</v>
      </c>
      <c r="D17" s="47"/>
      <c r="E17" s="47" t="s">
        <v>48</v>
      </c>
      <c r="F17" s="47"/>
      <c r="G17" s="47" t="s">
        <v>48</v>
      </c>
      <c r="H17" s="47"/>
      <c r="I17" s="47" t="s">
        <v>48</v>
      </c>
      <c r="J17" s="47"/>
    </row>
    <row r="18" spans="1:11" x14ac:dyDescent="0.3">
      <c r="A18" s="47"/>
      <c r="B18" s="55" t="s">
        <v>65</v>
      </c>
      <c r="C18" s="47" t="s">
        <v>48</v>
      </c>
      <c r="D18" s="47"/>
      <c r="E18" s="47" t="s">
        <v>48</v>
      </c>
      <c r="F18" s="47"/>
      <c r="G18" s="47" t="s">
        <v>48</v>
      </c>
      <c r="H18" s="47"/>
      <c r="I18" s="47" t="s">
        <v>48</v>
      </c>
      <c r="J18" s="47"/>
    </row>
    <row r="19" spans="1:11" x14ac:dyDescent="0.3">
      <c r="A19" s="47"/>
      <c r="B19" s="55" t="s">
        <v>66</v>
      </c>
      <c r="C19" s="47" t="s">
        <v>48</v>
      </c>
      <c r="D19" s="47"/>
      <c r="E19" s="47" t="s">
        <v>48</v>
      </c>
      <c r="F19" s="47"/>
      <c r="G19" s="47" t="s">
        <v>48</v>
      </c>
      <c r="H19" s="47"/>
      <c r="I19" s="47" t="s">
        <v>48</v>
      </c>
      <c r="J19" s="47"/>
    </row>
    <row r="20" spans="1:11" x14ac:dyDescent="0.3">
      <c r="A20" s="47"/>
      <c r="B20" s="55" t="s">
        <v>67</v>
      </c>
      <c r="C20" s="47" t="s">
        <v>48</v>
      </c>
      <c r="D20" s="47"/>
      <c r="E20" s="47" t="s">
        <v>48</v>
      </c>
      <c r="F20" s="47"/>
      <c r="G20" s="47" t="s">
        <v>48</v>
      </c>
      <c r="H20" s="47"/>
      <c r="I20" s="47" t="s">
        <v>48</v>
      </c>
      <c r="J20" s="47"/>
    </row>
    <row r="21" spans="1:11" ht="27" customHeight="1" x14ac:dyDescent="0.3">
      <c r="A21" s="47" t="s">
        <v>68</v>
      </c>
      <c r="B21" s="59" t="s">
        <v>69</v>
      </c>
      <c r="C21" s="47" t="s">
        <v>48</v>
      </c>
      <c r="D21" s="47"/>
      <c r="E21" s="47" t="s">
        <v>48</v>
      </c>
      <c r="F21" s="47"/>
      <c r="G21" s="47" t="s">
        <v>48</v>
      </c>
      <c r="H21" s="47"/>
      <c r="I21" s="47" t="s">
        <v>48</v>
      </c>
      <c r="J21" s="47"/>
    </row>
    <row r="22" spans="1:11" s="61" customFormat="1" ht="36" x14ac:dyDescent="0.3">
      <c r="A22" s="50" t="s">
        <v>70</v>
      </c>
      <c r="B22" s="59" t="s">
        <v>71</v>
      </c>
      <c r="C22" s="50" t="s">
        <v>48</v>
      </c>
      <c r="D22" s="50"/>
      <c r="E22" s="50" t="s">
        <v>48</v>
      </c>
      <c r="F22" s="50"/>
      <c r="G22" s="50" t="s">
        <v>48</v>
      </c>
      <c r="H22" s="50"/>
      <c r="I22" s="50" t="s">
        <v>48</v>
      </c>
      <c r="J22" s="50"/>
      <c r="K22" s="60"/>
    </row>
    <row r="23" spans="1:11" s="61" customFormat="1" x14ac:dyDescent="0.3">
      <c r="A23" s="50" t="s">
        <v>72</v>
      </c>
      <c r="B23" s="59" t="s">
        <v>73</v>
      </c>
      <c r="C23" s="50"/>
      <c r="D23" s="50"/>
      <c r="E23" s="50"/>
      <c r="F23" s="50"/>
      <c r="G23" s="50"/>
      <c r="H23" s="50"/>
      <c r="I23" s="50"/>
      <c r="J23" s="50"/>
      <c r="K23" s="60"/>
    </row>
    <row r="24" spans="1:11" s="61" customFormat="1" x14ac:dyDescent="0.3">
      <c r="A24" s="50" t="s">
        <v>74</v>
      </c>
      <c r="B24" s="59" t="s">
        <v>75</v>
      </c>
      <c r="C24" s="50"/>
      <c r="D24" s="50"/>
      <c r="E24" s="50"/>
      <c r="F24" s="50"/>
      <c r="G24" s="50"/>
      <c r="H24" s="50"/>
      <c r="I24" s="50"/>
      <c r="J24" s="50"/>
      <c r="K24" s="60"/>
    </row>
    <row r="25" spans="1:11" x14ac:dyDescent="0.3">
      <c r="A25" s="47"/>
      <c r="B25" s="55" t="s">
        <v>76</v>
      </c>
      <c r="C25" s="50" t="s">
        <v>48</v>
      </c>
      <c r="D25" s="47"/>
      <c r="E25" s="50" t="s">
        <v>48</v>
      </c>
      <c r="F25" s="47"/>
      <c r="G25" s="50" t="s">
        <v>48</v>
      </c>
      <c r="H25" s="47"/>
      <c r="I25" s="50" t="s">
        <v>48</v>
      </c>
      <c r="J25" s="47"/>
    </row>
    <row r="26" spans="1:11" x14ac:dyDescent="0.3">
      <c r="A26" s="47" t="s">
        <v>77</v>
      </c>
      <c r="B26" s="55" t="s">
        <v>78</v>
      </c>
      <c r="C26" s="50" t="s">
        <v>48</v>
      </c>
      <c r="D26" s="47"/>
      <c r="E26" s="50" t="s">
        <v>48</v>
      </c>
      <c r="F26" s="47"/>
      <c r="G26" s="50" t="s">
        <v>48</v>
      </c>
      <c r="H26" s="47"/>
      <c r="I26" s="50" t="s">
        <v>48</v>
      </c>
      <c r="J26" s="47"/>
    </row>
    <row r="27" spans="1:11" x14ac:dyDescent="0.3">
      <c r="A27" s="47"/>
      <c r="B27" s="55" t="s">
        <v>79</v>
      </c>
      <c r="C27" s="50" t="s">
        <v>48</v>
      </c>
      <c r="D27" s="47"/>
      <c r="E27" s="50" t="s">
        <v>48</v>
      </c>
      <c r="F27" s="47"/>
      <c r="G27" s="50" t="s">
        <v>48</v>
      </c>
      <c r="H27" s="47"/>
      <c r="I27" s="50" t="s">
        <v>48</v>
      </c>
      <c r="J27" s="47"/>
    </row>
    <row r="28" spans="1:11" x14ac:dyDescent="0.3">
      <c r="A28" s="47"/>
      <c r="B28" s="55" t="s">
        <v>80</v>
      </c>
      <c r="C28" s="50" t="s">
        <v>48</v>
      </c>
      <c r="D28" s="47"/>
      <c r="E28" s="50" t="s">
        <v>48</v>
      </c>
      <c r="F28" s="47"/>
      <c r="G28" s="50" t="s">
        <v>48</v>
      </c>
      <c r="H28" s="47"/>
      <c r="I28" s="50" t="s">
        <v>48</v>
      </c>
      <c r="J28" s="47"/>
    </row>
    <row r="29" spans="1:11" x14ac:dyDescent="0.3">
      <c r="A29" s="47"/>
      <c r="B29" s="55" t="s">
        <v>81</v>
      </c>
      <c r="C29" s="50" t="s">
        <v>48</v>
      </c>
      <c r="D29" s="47"/>
      <c r="E29" s="50" t="s">
        <v>48</v>
      </c>
      <c r="F29" s="47"/>
      <c r="G29" s="50" t="s">
        <v>48</v>
      </c>
      <c r="H29" s="47"/>
      <c r="I29" s="50" t="s">
        <v>48</v>
      </c>
      <c r="J29" s="47"/>
    </row>
    <row r="30" spans="1:11" x14ac:dyDescent="0.3">
      <c r="A30" s="47"/>
      <c r="B30" s="55" t="s">
        <v>82</v>
      </c>
      <c r="C30" s="50" t="s">
        <v>48</v>
      </c>
      <c r="D30" s="47"/>
      <c r="E30" s="50" t="s">
        <v>48</v>
      </c>
      <c r="F30" s="47"/>
      <c r="G30" s="50" t="s">
        <v>48</v>
      </c>
      <c r="H30" s="47"/>
      <c r="I30" s="50" t="s">
        <v>48</v>
      </c>
      <c r="J30" s="47"/>
    </row>
    <row r="31" spans="1:11" x14ac:dyDescent="0.3">
      <c r="A31" s="47" t="s">
        <v>83</v>
      </c>
      <c r="B31" s="55" t="s">
        <v>84</v>
      </c>
      <c r="C31" s="50" t="s">
        <v>48</v>
      </c>
      <c r="D31" s="47"/>
      <c r="E31" s="50" t="s">
        <v>48</v>
      </c>
      <c r="F31" s="47"/>
      <c r="G31" s="50" t="s">
        <v>48</v>
      </c>
      <c r="H31" s="47"/>
      <c r="I31" s="50" t="s">
        <v>48</v>
      </c>
      <c r="J31" s="47"/>
    </row>
    <row r="32" spans="1:11" x14ac:dyDescent="0.3">
      <c r="A32" s="47"/>
      <c r="B32" s="55" t="s">
        <v>85</v>
      </c>
      <c r="C32" s="50" t="s">
        <v>48</v>
      </c>
      <c r="D32" s="47"/>
      <c r="E32" s="50" t="s">
        <v>48</v>
      </c>
      <c r="F32" s="47"/>
      <c r="G32" s="50" t="s">
        <v>48</v>
      </c>
      <c r="H32" s="47"/>
      <c r="I32" s="50" t="s">
        <v>48</v>
      </c>
      <c r="J32" s="47"/>
    </row>
    <row r="33" spans="1:10" x14ac:dyDescent="0.3">
      <c r="A33" s="47"/>
      <c r="B33" s="55" t="s">
        <v>86</v>
      </c>
      <c r="C33" s="50" t="s">
        <v>48</v>
      </c>
      <c r="D33" s="47"/>
      <c r="E33" s="50" t="s">
        <v>48</v>
      </c>
      <c r="F33" s="47"/>
      <c r="G33" s="50" t="s">
        <v>48</v>
      </c>
      <c r="H33" s="47"/>
      <c r="I33" s="50" t="s">
        <v>48</v>
      </c>
      <c r="J33" s="47"/>
    </row>
    <row r="34" spans="1:10" x14ac:dyDescent="0.3">
      <c r="A34" s="47"/>
      <c r="B34" s="55" t="s">
        <v>87</v>
      </c>
      <c r="C34" s="50" t="s">
        <v>48</v>
      </c>
      <c r="D34" s="47"/>
      <c r="E34" s="50" t="s">
        <v>48</v>
      </c>
      <c r="F34" s="47"/>
      <c r="G34" s="50" t="s">
        <v>48</v>
      </c>
      <c r="H34" s="47"/>
      <c r="I34" s="50" t="s">
        <v>48</v>
      </c>
      <c r="J34" s="47"/>
    </row>
    <row r="35" spans="1:10" x14ac:dyDescent="0.3">
      <c r="A35" s="47" t="s">
        <v>88</v>
      </c>
      <c r="B35" s="55" t="s">
        <v>89</v>
      </c>
      <c r="C35" s="50" t="s">
        <v>48</v>
      </c>
      <c r="D35" s="47"/>
      <c r="E35" s="50" t="s">
        <v>48</v>
      </c>
      <c r="F35" s="47"/>
      <c r="G35" s="50" t="s">
        <v>48</v>
      </c>
      <c r="H35" s="47"/>
      <c r="I35" s="50" t="s">
        <v>48</v>
      </c>
      <c r="J35" s="47"/>
    </row>
    <row r="36" spans="1:10" x14ac:dyDescent="0.3">
      <c r="A36" s="47"/>
      <c r="B36" s="55" t="s">
        <v>90</v>
      </c>
      <c r="C36" s="50" t="s">
        <v>48</v>
      </c>
      <c r="D36" s="47"/>
      <c r="E36" s="50" t="s">
        <v>48</v>
      </c>
      <c r="F36" s="47"/>
      <c r="G36" s="50" t="s">
        <v>48</v>
      </c>
      <c r="H36" s="47"/>
      <c r="I36" s="50" t="s">
        <v>48</v>
      </c>
      <c r="J36" s="47"/>
    </row>
    <row r="37" spans="1:10" x14ac:dyDescent="0.3">
      <c r="A37" s="47"/>
      <c r="B37" s="55" t="s">
        <v>91</v>
      </c>
      <c r="C37" s="50" t="s">
        <v>48</v>
      </c>
      <c r="D37" s="47"/>
      <c r="E37" s="50" t="s">
        <v>48</v>
      </c>
      <c r="F37" s="47"/>
      <c r="G37" s="50" t="s">
        <v>48</v>
      </c>
      <c r="H37" s="47"/>
      <c r="I37" s="50" t="s">
        <v>48</v>
      </c>
      <c r="J37" s="47"/>
    </row>
    <row r="38" spans="1:10" x14ac:dyDescent="0.3">
      <c r="A38" s="47"/>
      <c r="B38" s="55" t="s">
        <v>92</v>
      </c>
      <c r="C38" s="50" t="s">
        <v>48</v>
      </c>
      <c r="D38" s="47"/>
      <c r="E38" s="50" t="s">
        <v>48</v>
      </c>
      <c r="F38" s="47"/>
      <c r="G38" s="50" t="s">
        <v>48</v>
      </c>
      <c r="H38" s="47"/>
      <c r="I38" s="50" t="s">
        <v>48</v>
      </c>
      <c r="J38" s="47"/>
    </row>
    <row r="39" spans="1:10" x14ac:dyDescent="0.3">
      <c r="A39" s="47"/>
      <c r="B39" s="55" t="s">
        <v>93</v>
      </c>
      <c r="C39" s="50" t="s">
        <v>48</v>
      </c>
      <c r="D39" s="47"/>
      <c r="E39" s="50" t="s">
        <v>48</v>
      </c>
      <c r="F39" s="47"/>
      <c r="G39" s="50" t="s">
        <v>48</v>
      </c>
      <c r="H39" s="47"/>
      <c r="I39" s="50" t="s">
        <v>48</v>
      </c>
      <c r="J39" s="47"/>
    </row>
    <row r="40" spans="1:10" ht="24" x14ac:dyDescent="0.3">
      <c r="A40" s="47" t="s">
        <v>94</v>
      </c>
      <c r="B40" s="62" t="s">
        <v>95</v>
      </c>
      <c r="C40" s="50"/>
      <c r="D40" s="54"/>
      <c r="E40" s="50"/>
      <c r="F40" s="54"/>
      <c r="G40" s="50"/>
      <c r="H40" s="54"/>
      <c r="I40" s="50"/>
      <c r="J40" s="54"/>
    </row>
    <row r="41" spans="1:10" x14ac:dyDescent="0.3">
      <c r="A41" s="47" t="s">
        <v>96</v>
      </c>
      <c r="B41" s="55" t="s">
        <v>97</v>
      </c>
      <c r="C41" s="50" t="s">
        <v>48</v>
      </c>
      <c r="D41" s="47"/>
      <c r="E41" s="50" t="s">
        <v>48</v>
      </c>
      <c r="F41" s="47"/>
      <c r="G41" s="50" t="s">
        <v>48</v>
      </c>
      <c r="H41" s="47"/>
      <c r="I41" s="50" t="s">
        <v>48</v>
      </c>
      <c r="J41" s="47"/>
    </row>
    <row r="42" spans="1:10" x14ac:dyDescent="0.3">
      <c r="A42" s="47" t="s">
        <v>98</v>
      </c>
      <c r="B42" s="55" t="s">
        <v>99</v>
      </c>
      <c r="C42" s="50" t="s">
        <v>48</v>
      </c>
      <c r="D42" s="47"/>
      <c r="E42" s="50" t="s">
        <v>48</v>
      </c>
      <c r="F42" s="47"/>
      <c r="G42" s="50" t="s">
        <v>48</v>
      </c>
      <c r="H42" s="47"/>
      <c r="I42" s="50" t="s">
        <v>48</v>
      </c>
      <c r="J42" s="47"/>
    </row>
    <row r="43" spans="1:10" x14ac:dyDescent="0.3">
      <c r="A43" s="47"/>
      <c r="B43" s="55" t="s">
        <v>100</v>
      </c>
      <c r="C43" s="50" t="s">
        <v>48</v>
      </c>
      <c r="D43" s="47"/>
      <c r="E43" s="50" t="s">
        <v>48</v>
      </c>
      <c r="F43" s="47"/>
      <c r="G43" s="50" t="s">
        <v>48</v>
      </c>
      <c r="H43" s="47"/>
      <c r="I43" s="50" t="s">
        <v>48</v>
      </c>
      <c r="J43" s="47"/>
    </row>
    <row r="44" spans="1:10" x14ac:dyDescent="0.3">
      <c r="A44" s="47"/>
      <c r="B44" s="55" t="s">
        <v>101</v>
      </c>
      <c r="C44" s="50" t="s">
        <v>48</v>
      </c>
      <c r="D44" s="47"/>
      <c r="E44" s="50" t="s">
        <v>48</v>
      </c>
      <c r="F44" s="47"/>
      <c r="G44" s="50" t="s">
        <v>48</v>
      </c>
      <c r="H44" s="47"/>
      <c r="I44" s="50" t="s">
        <v>48</v>
      </c>
      <c r="J44" s="47"/>
    </row>
    <row r="45" spans="1:10" x14ac:dyDescent="0.3">
      <c r="A45" s="47"/>
      <c r="B45" s="55" t="s">
        <v>102</v>
      </c>
      <c r="C45" s="50" t="s">
        <v>48</v>
      </c>
      <c r="D45" s="47"/>
      <c r="E45" s="50" t="s">
        <v>48</v>
      </c>
      <c r="F45" s="47"/>
      <c r="G45" s="50" t="s">
        <v>48</v>
      </c>
      <c r="H45" s="47"/>
      <c r="I45" s="50" t="s">
        <v>48</v>
      </c>
      <c r="J45" s="47"/>
    </row>
    <row r="46" spans="1:10" x14ac:dyDescent="0.3">
      <c r="A46" s="47" t="s">
        <v>103</v>
      </c>
      <c r="B46" s="55" t="s">
        <v>104</v>
      </c>
      <c r="C46" s="50" t="s">
        <v>48</v>
      </c>
      <c r="D46" s="47"/>
      <c r="E46" s="50" t="s">
        <v>48</v>
      </c>
      <c r="F46" s="47"/>
      <c r="G46" s="50" t="s">
        <v>48</v>
      </c>
      <c r="H46" s="47"/>
      <c r="I46" s="50" t="s">
        <v>48</v>
      </c>
      <c r="J46" s="47"/>
    </row>
    <row r="47" spans="1:10" x14ac:dyDescent="0.3">
      <c r="A47" s="47"/>
      <c r="B47" s="55" t="s">
        <v>105</v>
      </c>
      <c r="C47" s="50" t="s">
        <v>48</v>
      </c>
      <c r="D47" s="47"/>
      <c r="E47" s="50" t="s">
        <v>48</v>
      </c>
      <c r="F47" s="47"/>
      <c r="G47" s="50" t="s">
        <v>48</v>
      </c>
      <c r="H47" s="47"/>
      <c r="I47" s="50" t="s">
        <v>48</v>
      </c>
      <c r="J47" s="47"/>
    </row>
    <row r="48" spans="1:10" x14ac:dyDescent="0.3">
      <c r="A48" s="47"/>
      <c r="B48" s="55" t="s">
        <v>106</v>
      </c>
      <c r="C48" s="50" t="s">
        <v>48</v>
      </c>
      <c r="D48" s="47"/>
      <c r="E48" s="50" t="s">
        <v>48</v>
      </c>
      <c r="F48" s="47"/>
      <c r="G48" s="50" t="s">
        <v>48</v>
      </c>
      <c r="H48" s="47"/>
      <c r="I48" s="50" t="s">
        <v>48</v>
      </c>
      <c r="J48" s="47"/>
    </row>
    <row r="49" spans="1:11" ht="36" x14ac:dyDescent="0.3">
      <c r="A49" s="47" t="s">
        <v>107</v>
      </c>
      <c r="B49" s="59" t="s">
        <v>108</v>
      </c>
      <c r="C49" s="50" t="s">
        <v>48</v>
      </c>
      <c r="D49" s="47"/>
      <c r="E49" s="50" t="s">
        <v>48</v>
      </c>
      <c r="F49" s="47"/>
      <c r="G49" s="50" t="s">
        <v>48</v>
      </c>
      <c r="H49" s="47"/>
      <c r="I49" s="50" t="s">
        <v>48</v>
      </c>
      <c r="J49" s="47"/>
    </row>
    <row r="50" spans="1:11" x14ac:dyDescent="0.3">
      <c r="A50" s="47"/>
      <c r="B50" s="55" t="s">
        <v>109</v>
      </c>
      <c r="C50" s="50" t="s">
        <v>48</v>
      </c>
      <c r="D50" s="47"/>
      <c r="E50" s="50" t="s">
        <v>48</v>
      </c>
      <c r="F50" s="47"/>
      <c r="G50" s="50" t="s">
        <v>48</v>
      </c>
      <c r="H50" s="47"/>
      <c r="I50" s="50" t="s">
        <v>48</v>
      </c>
      <c r="J50" s="47"/>
    </row>
    <row r="51" spans="1:11" x14ac:dyDescent="0.3">
      <c r="A51" s="47"/>
      <c r="B51" s="55" t="s">
        <v>110</v>
      </c>
      <c r="C51" s="50" t="s">
        <v>48</v>
      </c>
      <c r="D51" s="47"/>
      <c r="E51" s="50" t="s">
        <v>48</v>
      </c>
      <c r="F51" s="47"/>
      <c r="G51" s="50" t="s">
        <v>48</v>
      </c>
      <c r="H51" s="47"/>
      <c r="I51" s="50" t="s">
        <v>48</v>
      </c>
      <c r="J51" s="47"/>
    </row>
    <row r="52" spans="1:11" x14ac:dyDescent="0.3">
      <c r="A52" s="47"/>
      <c r="B52" s="55" t="s">
        <v>111</v>
      </c>
      <c r="C52" s="50" t="s">
        <v>48</v>
      </c>
      <c r="D52" s="47"/>
      <c r="E52" s="50" t="s">
        <v>48</v>
      </c>
      <c r="F52" s="47"/>
      <c r="G52" s="50" t="s">
        <v>48</v>
      </c>
      <c r="H52" s="47"/>
      <c r="I52" s="50" t="s">
        <v>48</v>
      </c>
      <c r="J52" s="47"/>
    </row>
    <row r="53" spans="1:11" x14ac:dyDescent="0.3">
      <c r="A53" s="47"/>
      <c r="B53" s="55" t="s">
        <v>112</v>
      </c>
      <c r="C53" s="50" t="s">
        <v>48</v>
      </c>
      <c r="D53" s="47"/>
      <c r="E53" s="50" t="s">
        <v>48</v>
      </c>
      <c r="F53" s="47"/>
      <c r="G53" s="50" t="s">
        <v>48</v>
      </c>
      <c r="H53" s="47"/>
      <c r="I53" s="50" t="s">
        <v>48</v>
      </c>
      <c r="J53" s="47"/>
    </row>
    <row r="54" spans="1:11" thickBot="1" x14ac:dyDescent="0.3">
      <c r="A54" s="47"/>
      <c r="B54" s="55" t="s">
        <v>113</v>
      </c>
      <c r="C54" s="50" t="s">
        <v>48</v>
      </c>
      <c r="D54" s="47"/>
      <c r="E54" s="50" t="s">
        <v>48</v>
      </c>
      <c r="F54" s="47"/>
      <c r="G54" s="50" t="s">
        <v>48</v>
      </c>
      <c r="H54" s="47"/>
      <c r="I54" s="50" t="s">
        <v>48</v>
      </c>
      <c r="J54" s="47"/>
    </row>
    <row r="55" spans="1:11" thickBot="1" x14ac:dyDescent="0.3">
      <c r="A55" s="47"/>
      <c r="B55" s="58" t="s">
        <v>114</v>
      </c>
      <c r="C55" s="47"/>
      <c r="D55" s="47">
        <f>D7+D15+D40</f>
        <v>0</v>
      </c>
      <c r="E55" s="47"/>
      <c r="F55" s="47">
        <f>F7+F11+F15+F40</f>
        <v>0</v>
      </c>
      <c r="G55" s="47"/>
      <c r="H55" s="47">
        <f>H7+H15+H40</f>
        <v>0</v>
      </c>
      <c r="I55" s="47"/>
      <c r="J55" s="47">
        <f>J7+J11+J15+J40</f>
        <v>0</v>
      </c>
      <c r="K55" s="63">
        <f>SUM(D55:J55)</f>
        <v>0</v>
      </c>
    </row>
    <row r="56" spans="1:11" x14ac:dyDescent="0.3">
      <c r="B56" s="64"/>
    </row>
    <row r="57" spans="1:11" x14ac:dyDescent="0.3">
      <c r="B57" s="64"/>
    </row>
    <row r="58" spans="1:11" x14ac:dyDescent="0.3">
      <c r="B58" s="64"/>
    </row>
    <row r="59" spans="1:11" x14ac:dyDescent="0.3">
      <c r="B59" s="64"/>
    </row>
    <row r="60" spans="1:11" x14ac:dyDescent="0.3">
      <c r="B60" s="64"/>
    </row>
    <row r="61" spans="1:11" x14ac:dyDescent="0.3">
      <c r="B61" s="64"/>
    </row>
    <row r="62" spans="1:11" x14ac:dyDescent="0.3">
      <c r="B62" s="64"/>
    </row>
    <row r="63" spans="1:11" x14ac:dyDescent="0.3">
      <c r="B63" s="64"/>
    </row>
    <row r="64" spans="1:11" x14ac:dyDescent="0.3">
      <c r="B64" s="64"/>
    </row>
  </sheetData>
  <mergeCells count="4">
    <mergeCell ref="C4:D4"/>
    <mergeCell ref="E4:F4"/>
    <mergeCell ref="G4:H4"/>
    <mergeCell ref="I4:J4"/>
  </mergeCells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  <headerFooter>
    <oddHeader>&amp;L&amp;"Calibri,Regular"&amp;8ISTRABENZ TURIZEM D.D.
Obala 33, 6320 PORTOROŽ&amp;C&amp;"Calibri,Regular"&amp;9POZIV ŠT. 2024-VZDR-012
&amp;R&amp;"Calibri,Regular"&amp;9Priloga št. 1
19. 08. 2024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DCF9A-A73A-408B-9EEE-3361521A4B0F}">
  <dimension ref="A1:F42"/>
  <sheetViews>
    <sheetView workbookViewId="0"/>
  </sheetViews>
  <sheetFormatPr defaultRowHeight="14.4" x14ac:dyDescent="0.3"/>
  <cols>
    <col min="1" max="1" width="40.109375" customWidth="1"/>
    <col min="2" max="2" width="8.21875" customWidth="1"/>
    <col min="3" max="3" width="11.21875" customWidth="1"/>
    <col min="4" max="4" width="12.33203125" customWidth="1"/>
    <col min="5" max="5" width="8.88671875" customWidth="1"/>
  </cols>
  <sheetData>
    <row r="1" spans="1:6" x14ac:dyDescent="0.3">
      <c r="A1" s="46" t="s">
        <v>33</v>
      </c>
    </row>
    <row r="2" spans="1:6" x14ac:dyDescent="0.3">
      <c r="A2" s="46" t="s">
        <v>34</v>
      </c>
    </row>
    <row r="3" spans="1:6" x14ac:dyDescent="0.3">
      <c r="A3" s="46"/>
    </row>
    <row r="4" spans="1:6" x14ac:dyDescent="0.3">
      <c r="A4" s="79" t="s">
        <v>115</v>
      </c>
      <c r="B4" s="79"/>
      <c r="C4" s="79"/>
      <c r="D4" s="79"/>
      <c r="E4" s="79"/>
      <c r="F4" s="79"/>
    </row>
    <row r="5" spans="1:6" x14ac:dyDescent="0.3">
      <c r="A5" s="80" t="s">
        <v>116</v>
      </c>
      <c r="B5" s="80"/>
      <c r="C5" s="80"/>
      <c r="D5" s="80"/>
    </row>
    <row r="6" spans="1:6" ht="24.6" x14ac:dyDescent="0.3">
      <c r="A6" s="66"/>
      <c r="B6" s="67" t="s">
        <v>117</v>
      </c>
      <c r="C6" s="68" t="s">
        <v>118</v>
      </c>
      <c r="D6" s="67" t="s">
        <v>119</v>
      </c>
    </row>
    <row r="7" spans="1:6" x14ac:dyDescent="0.3">
      <c r="A7" s="66" t="s">
        <v>120</v>
      </c>
      <c r="B7" s="66">
        <v>1</v>
      </c>
      <c r="C7" s="69"/>
      <c r="D7" s="66">
        <f>B7*C7</f>
        <v>0</v>
      </c>
    </row>
    <row r="8" spans="1:6" x14ac:dyDescent="0.3">
      <c r="A8" s="66" t="s">
        <v>121</v>
      </c>
      <c r="B8" s="66">
        <v>1</v>
      </c>
      <c r="C8" s="70"/>
      <c r="D8" s="66">
        <f>B8*C8</f>
        <v>0</v>
      </c>
    </row>
    <row r="9" spans="1:6" x14ac:dyDescent="0.3">
      <c r="A9" s="66" t="s">
        <v>122</v>
      </c>
      <c r="B9" s="66">
        <v>2</v>
      </c>
      <c r="C9" s="70"/>
      <c r="D9" s="66">
        <f>B9*C9</f>
        <v>0</v>
      </c>
    </row>
    <row r="10" spans="1:6" x14ac:dyDescent="0.3">
      <c r="A10" s="66" t="s">
        <v>123</v>
      </c>
      <c r="B10" s="66">
        <v>2</v>
      </c>
      <c r="C10" s="70"/>
      <c r="D10" s="66">
        <f>B10*C10</f>
        <v>0</v>
      </c>
    </row>
    <row r="11" spans="1:6" x14ac:dyDescent="0.3">
      <c r="A11" s="66" t="s">
        <v>124</v>
      </c>
      <c r="B11" s="66">
        <v>4</v>
      </c>
      <c r="C11" s="69"/>
      <c r="D11" s="66">
        <f>B11*C11</f>
        <v>0</v>
      </c>
    </row>
    <row r="12" spans="1:6" x14ac:dyDescent="0.3">
      <c r="A12" s="59" t="s">
        <v>125</v>
      </c>
      <c r="B12" s="66">
        <v>0</v>
      </c>
      <c r="C12" s="66"/>
      <c r="D12" s="66"/>
    </row>
    <row r="13" spans="1:6" x14ac:dyDescent="0.3">
      <c r="A13" s="15" t="s">
        <v>17</v>
      </c>
      <c r="B13" s="15"/>
      <c r="C13" s="15"/>
      <c r="D13" s="19">
        <f>SUM(D7:D12)</f>
        <v>0</v>
      </c>
    </row>
    <row r="14" spans="1:6" x14ac:dyDescent="0.3">
      <c r="A14" s="81" t="s">
        <v>126</v>
      </c>
      <c r="B14" s="81"/>
      <c r="C14" s="81"/>
      <c r="D14" s="81"/>
    </row>
    <row r="15" spans="1:6" ht="24.6" x14ac:dyDescent="0.3">
      <c r="A15" s="66"/>
      <c r="B15" s="67" t="s">
        <v>117</v>
      </c>
      <c r="C15" s="68" t="s">
        <v>118</v>
      </c>
      <c r="D15" s="67" t="s">
        <v>119</v>
      </c>
    </row>
    <row r="16" spans="1:6" x14ac:dyDescent="0.3">
      <c r="A16" s="66" t="s">
        <v>120</v>
      </c>
      <c r="B16" s="66">
        <v>0</v>
      </c>
      <c r="C16" s="66">
        <v>0</v>
      </c>
      <c r="D16" s="66">
        <f>B17*C17</f>
        <v>0</v>
      </c>
    </row>
    <row r="17" spans="1:4" x14ac:dyDescent="0.3">
      <c r="A17" s="66" t="s">
        <v>121</v>
      </c>
      <c r="B17" s="66">
        <v>1</v>
      </c>
      <c r="C17" s="70"/>
      <c r="D17" s="66">
        <f>B17*C17</f>
        <v>0</v>
      </c>
    </row>
    <row r="18" spans="1:4" x14ac:dyDescent="0.3">
      <c r="A18" s="66" t="s">
        <v>122</v>
      </c>
      <c r="B18" s="66">
        <v>4</v>
      </c>
      <c r="C18" s="70"/>
      <c r="D18" s="66">
        <f>B18*C18</f>
        <v>0</v>
      </c>
    </row>
    <row r="19" spans="1:4" x14ac:dyDescent="0.3">
      <c r="A19" s="66" t="s">
        <v>123</v>
      </c>
      <c r="B19" s="66">
        <v>2</v>
      </c>
      <c r="C19" s="70"/>
      <c r="D19" s="66">
        <f>B19*C19</f>
        <v>0</v>
      </c>
    </row>
    <row r="20" spans="1:4" x14ac:dyDescent="0.3">
      <c r="A20" s="66" t="s">
        <v>124</v>
      </c>
      <c r="B20" s="66">
        <v>6</v>
      </c>
      <c r="C20" s="69"/>
      <c r="D20" s="66">
        <f>B20*C20</f>
        <v>0</v>
      </c>
    </row>
    <row r="21" spans="1:4" x14ac:dyDescent="0.3">
      <c r="A21" s="59" t="s">
        <v>125</v>
      </c>
      <c r="B21" s="66">
        <v>1</v>
      </c>
      <c r="C21" s="71"/>
      <c r="D21" s="66">
        <f>B21*C21</f>
        <v>0</v>
      </c>
    </row>
    <row r="22" spans="1:4" x14ac:dyDescent="0.3">
      <c r="A22" s="15" t="s">
        <v>17</v>
      </c>
      <c r="B22" s="15"/>
      <c r="C22" s="15"/>
      <c r="D22" s="19">
        <f>SUM(D16:D21)</f>
        <v>0</v>
      </c>
    </row>
    <row r="23" spans="1:4" x14ac:dyDescent="0.3">
      <c r="A23" s="81" t="s">
        <v>127</v>
      </c>
      <c r="B23" s="81"/>
      <c r="C23" s="81"/>
      <c r="D23" s="81"/>
    </row>
    <row r="24" spans="1:4" ht="24.6" x14ac:dyDescent="0.3">
      <c r="A24" s="66"/>
      <c r="B24" s="67" t="s">
        <v>117</v>
      </c>
      <c r="C24" s="68" t="s">
        <v>118</v>
      </c>
      <c r="D24" s="67" t="s">
        <v>128</v>
      </c>
    </row>
    <row r="25" spans="1:4" x14ac:dyDescent="0.3">
      <c r="A25" s="66" t="s">
        <v>120</v>
      </c>
      <c r="B25" s="66">
        <v>0</v>
      </c>
      <c r="C25" s="66">
        <v>0</v>
      </c>
      <c r="D25" s="66"/>
    </row>
    <row r="26" spans="1:4" x14ac:dyDescent="0.3">
      <c r="A26" s="66" t="s">
        <v>121</v>
      </c>
      <c r="B26" s="66">
        <v>0</v>
      </c>
      <c r="C26" s="72"/>
      <c r="D26" s="66"/>
    </row>
    <row r="27" spans="1:4" x14ac:dyDescent="0.3">
      <c r="A27" s="66" t="s">
        <v>122</v>
      </c>
      <c r="B27" s="66">
        <v>4</v>
      </c>
      <c r="C27" s="70"/>
      <c r="D27" s="66">
        <f>B27*C27</f>
        <v>0</v>
      </c>
    </row>
    <row r="28" spans="1:4" x14ac:dyDescent="0.3">
      <c r="A28" s="66" t="s">
        <v>123</v>
      </c>
      <c r="B28" s="66">
        <v>4</v>
      </c>
      <c r="C28" s="70"/>
      <c r="D28" s="66">
        <f>B28*C28</f>
        <v>0</v>
      </c>
    </row>
    <row r="29" spans="1:4" x14ac:dyDescent="0.3">
      <c r="A29" s="66" t="s">
        <v>124</v>
      </c>
      <c r="B29" s="66">
        <v>8</v>
      </c>
      <c r="C29" s="69"/>
      <c r="D29" s="66">
        <f>B29*C29</f>
        <v>0</v>
      </c>
    </row>
    <row r="30" spans="1:4" x14ac:dyDescent="0.3">
      <c r="A30" s="59" t="s">
        <v>125</v>
      </c>
      <c r="B30" s="66">
        <v>0</v>
      </c>
      <c r="C30" s="66"/>
      <c r="D30" s="66"/>
    </row>
    <row r="31" spans="1:4" x14ac:dyDescent="0.3">
      <c r="A31" s="15" t="s">
        <v>17</v>
      </c>
      <c r="B31" s="15"/>
      <c r="C31" s="15"/>
      <c r="D31" s="19">
        <f>SUM(D25:D30)</f>
        <v>0</v>
      </c>
    </row>
    <row r="33" spans="1:5" ht="28.8" x14ac:dyDescent="0.3">
      <c r="A33" s="73" t="s">
        <v>129</v>
      </c>
      <c r="B33" s="74"/>
      <c r="C33" s="74"/>
      <c r="D33" s="74">
        <f>D13+D22+D31</f>
        <v>0</v>
      </c>
    </row>
    <row r="35" spans="1:5" ht="24.6" x14ac:dyDescent="0.3">
      <c r="A35" s="66" t="s">
        <v>130</v>
      </c>
      <c r="B35" s="66" t="s">
        <v>131</v>
      </c>
      <c r="C35" s="66" t="s">
        <v>132</v>
      </c>
      <c r="D35" s="75" t="s">
        <v>133</v>
      </c>
      <c r="E35" s="76" t="s">
        <v>134</v>
      </c>
    </row>
    <row r="36" spans="1:5" x14ac:dyDescent="0.3">
      <c r="A36" s="59" t="s">
        <v>121</v>
      </c>
      <c r="B36" s="66">
        <v>2</v>
      </c>
      <c r="C36" s="66" t="s">
        <v>135</v>
      </c>
      <c r="D36" s="75">
        <f>C17</f>
        <v>0</v>
      </c>
      <c r="E36" s="77">
        <f t="shared" ref="E36:E41" si="0">B36*D36</f>
        <v>0</v>
      </c>
    </row>
    <row r="37" spans="1:5" ht="24" x14ac:dyDescent="0.3">
      <c r="A37" s="59" t="s">
        <v>122</v>
      </c>
      <c r="B37" s="66">
        <v>10</v>
      </c>
      <c r="C37" s="66" t="s">
        <v>135</v>
      </c>
      <c r="D37" s="75">
        <f>C18</f>
        <v>0</v>
      </c>
      <c r="E37" s="77">
        <f t="shared" si="0"/>
        <v>0</v>
      </c>
    </row>
    <row r="38" spans="1:5" ht="24" x14ac:dyDescent="0.3">
      <c r="A38" s="59" t="s">
        <v>123</v>
      </c>
      <c r="B38" s="66">
        <v>8</v>
      </c>
      <c r="C38" s="66" t="s">
        <v>135</v>
      </c>
      <c r="D38" s="75">
        <f>C28</f>
        <v>0</v>
      </c>
      <c r="E38" s="77">
        <f t="shared" si="0"/>
        <v>0</v>
      </c>
    </row>
    <row r="39" spans="1:5" x14ac:dyDescent="0.3">
      <c r="A39" s="59" t="s">
        <v>124</v>
      </c>
      <c r="B39" s="66">
        <f>8+6+4</f>
        <v>18</v>
      </c>
      <c r="C39" s="66" t="s">
        <v>135</v>
      </c>
      <c r="D39" s="75">
        <f>C29</f>
        <v>0</v>
      </c>
      <c r="E39" s="77">
        <f t="shared" si="0"/>
        <v>0</v>
      </c>
    </row>
    <row r="40" spans="1:5" x14ac:dyDescent="0.3">
      <c r="A40" s="78" t="s">
        <v>136</v>
      </c>
      <c r="B40" s="66">
        <v>1</v>
      </c>
      <c r="C40" s="66" t="s">
        <v>135</v>
      </c>
      <c r="D40" s="75">
        <f>C7</f>
        <v>0</v>
      </c>
      <c r="E40" s="77">
        <f t="shared" si="0"/>
        <v>0</v>
      </c>
    </row>
    <row r="41" spans="1:5" x14ac:dyDescent="0.3">
      <c r="A41" s="78" t="s">
        <v>137</v>
      </c>
      <c r="B41" s="66">
        <v>1</v>
      </c>
      <c r="C41" s="66" t="s">
        <v>135</v>
      </c>
      <c r="D41" s="75">
        <f>C21</f>
        <v>0</v>
      </c>
      <c r="E41" s="77">
        <f t="shared" si="0"/>
        <v>0</v>
      </c>
    </row>
    <row r="42" spans="1:5" x14ac:dyDescent="0.3">
      <c r="A42" s="78" t="s">
        <v>138</v>
      </c>
      <c r="B42" s="22"/>
      <c r="C42" s="22"/>
      <c r="D42" s="22"/>
      <c r="E42" s="76">
        <f>SUM(E36:E41)</f>
        <v>0</v>
      </c>
    </row>
  </sheetData>
  <mergeCells count="4">
    <mergeCell ref="A4:F4"/>
    <mergeCell ref="A5:D5"/>
    <mergeCell ref="A14:D14"/>
    <mergeCell ref="A23:D23"/>
  </mergeCells>
  <pageMargins left="0.70866141732283516" right="0.70866141732283516" top="0.74803149606299213" bottom="0.74803149606299213" header="0.31496062992126012" footer="0.31496062992126012"/>
  <pageSetup paperSize="0" fitToWidth="0" fitToHeight="0" orientation="portrait" horizontalDpi="0" verticalDpi="0" copies="0"/>
  <headerFooter>
    <oddHeader>&amp;L&amp;"Calibri,Regular"&amp;9ISTRABENZ TURIZEM D.D.
Obala 33, 6320 PORTOROŽ&amp;C&amp;"Calibri,Regular"&amp;9POZIV ŠT. 2024-VZDR-012&amp;R&amp;"Calibri,Regular"&amp;9Priloga št. 1
19. 08. 2024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CBE9-63D8-41C1-A936-1944FA6E9535}">
  <dimension ref="A1:P15"/>
  <sheetViews>
    <sheetView workbookViewId="0"/>
  </sheetViews>
  <sheetFormatPr defaultRowHeight="14.4" x14ac:dyDescent="0.3"/>
  <cols>
    <col min="1" max="1" width="4.88671875" style="82" customWidth="1"/>
    <col min="2" max="2" width="49.33203125" style="82" customWidth="1"/>
    <col min="3" max="3" width="7.33203125" style="82" customWidth="1"/>
    <col min="4" max="5" width="8.88671875" style="82" customWidth="1"/>
    <col min="6" max="16" width="8.88671875" style="45" customWidth="1"/>
    <col min="17" max="17" width="8.88671875" customWidth="1"/>
  </cols>
  <sheetData>
    <row r="1" spans="1:6" x14ac:dyDescent="0.3">
      <c r="B1" s="46" t="s">
        <v>33</v>
      </c>
    </row>
    <row r="2" spans="1:6" x14ac:dyDescent="0.3">
      <c r="B2" s="46" t="s">
        <v>34</v>
      </c>
    </row>
    <row r="4" spans="1:6" x14ac:dyDescent="0.3">
      <c r="A4" s="79" t="s">
        <v>139</v>
      </c>
      <c r="B4" s="79"/>
      <c r="C4" s="79"/>
      <c r="D4" s="79"/>
      <c r="E4" s="79"/>
      <c r="F4" s="79"/>
    </row>
    <row r="5" spans="1:6" x14ac:dyDescent="0.3">
      <c r="A5" s="83"/>
      <c r="B5" s="83"/>
      <c r="C5" s="83"/>
    </row>
    <row r="6" spans="1:6" ht="48.6" x14ac:dyDescent="0.3">
      <c r="A6" s="84"/>
      <c r="B6" s="48" t="s">
        <v>140</v>
      </c>
      <c r="C6" s="84" t="s">
        <v>141</v>
      </c>
      <c r="D6" s="84" t="s">
        <v>132</v>
      </c>
      <c r="E6" s="85" t="s">
        <v>142</v>
      </c>
      <c r="F6" s="50" t="s">
        <v>143</v>
      </c>
    </row>
    <row r="7" spans="1:6" x14ac:dyDescent="0.3">
      <c r="A7" s="84" t="s">
        <v>144</v>
      </c>
      <c r="B7" s="84" t="s">
        <v>145</v>
      </c>
      <c r="C7" s="84">
        <v>3</v>
      </c>
      <c r="D7" s="84" t="s">
        <v>146</v>
      </c>
      <c r="E7" s="85"/>
      <c r="F7" s="86">
        <f>C7*(F8+F12)</f>
        <v>0</v>
      </c>
    </row>
    <row r="8" spans="1:6" x14ac:dyDescent="0.3">
      <c r="A8" s="84" t="s">
        <v>147</v>
      </c>
      <c r="B8" s="84" t="s">
        <v>148</v>
      </c>
      <c r="C8" s="84">
        <v>1</v>
      </c>
      <c r="D8" s="84" t="s">
        <v>146</v>
      </c>
      <c r="E8" s="87"/>
      <c r="F8" s="47">
        <f>(C8*E8)</f>
        <v>0</v>
      </c>
    </row>
    <row r="9" spans="1:6" x14ac:dyDescent="0.3">
      <c r="A9" s="84"/>
      <c r="B9" s="84" t="s">
        <v>149</v>
      </c>
      <c r="C9" s="84"/>
      <c r="D9" s="84"/>
      <c r="E9" s="84"/>
      <c r="F9" s="47"/>
    </row>
    <row r="10" spans="1:6" x14ac:dyDescent="0.3">
      <c r="A10" s="84"/>
      <c r="B10" s="84" t="s">
        <v>150</v>
      </c>
      <c r="C10" s="84"/>
      <c r="D10" s="84"/>
      <c r="E10" s="84"/>
      <c r="F10" s="47"/>
    </row>
    <row r="11" spans="1:6" x14ac:dyDescent="0.3">
      <c r="A11" s="84"/>
      <c r="B11" s="84" t="s">
        <v>151</v>
      </c>
      <c r="C11" s="84"/>
      <c r="D11" s="84"/>
      <c r="E11" s="84"/>
      <c r="F11" s="47"/>
    </row>
    <row r="12" spans="1:6" x14ac:dyDescent="0.3">
      <c r="A12" s="84" t="s">
        <v>152</v>
      </c>
      <c r="B12" s="84" t="s">
        <v>153</v>
      </c>
      <c r="C12" s="84">
        <v>1</v>
      </c>
      <c r="D12" s="84" t="s">
        <v>146</v>
      </c>
      <c r="E12" s="87"/>
      <c r="F12" s="47">
        <f>(C12*E12)</f>
        <v>0</v>
      </c>
    </row>
    <row r="13" spans="1:6" x14ac:dyDescent="0.3">
      <c r="A13" s="84"/>
      <c r="B13" s="84" t="s">
        <v>154</v>
      </c>
      <c r="C13" s="84"/>
      <c r="D13" s="84"/>
      <c r="E13" s="84"/>
      <c r="F13" s="47"/>
    </row>
    <row r="14" spans="1:6" x14ac:dyDescent="0.3">
      <c r="A14" s="84"/>
      <c r="B14" s="84" t="s">
        <v>155</v>
      </c>
      <c r="C14" s="84"/>
      <c r="D14" s="84"/>
      <c r="E14" s="84"/>
      <c r="F14" s="47"/>
    </row>
    <row r="15" spans="1:6" x14ac:dyDescent="0.3">
      <c r="A15" s="84"/>
      <c r="B15" s="84" t="s">
        <v>156</v>
      </c>
      <c r="C15" s="84"/>
      <c r="D15" s="84"/>
      <c r="E15" s="84"/>
      <c r="F15" s="47"/>
    </row>
  </sheetData>
  <mergeCells count="1">
    <mergeCell ref="A4:F4"/>
  </mergeCells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  <headerFooter>
    <oddHeader>&amp;L&amp;"Calibri,Regular"&amp;9ISTRABENZ TURIZEM D.D.
Obala 33, 6320 PORTOROŽ&amp;C&amp;"Calibri,Regular"&amp;9POZIV ŠT. 2024-VZDR-012&amp;R&amp;"Calibri,Regular"&amp;9Priloga št. 1
19. 08. 2024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REKAPITULACIJA</vt:lpstr>
      <vt:lpstr>ČIŠČENJE,SERVIS,REGULACIJA</vt:lpstr>
      <vt:lpstr>MATERIAL</vt:lpstr>
      <vt:lpstr>PREDELAVA_FILTRNIH_ENOT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Kozar</dc:creator>
  <cp:lastModifiedBy>Jasna Cokan</cp:lastModifiedBy>
  <cp:lastPrinted>2024-08-06T13:29:15Z</cp:lastPrinted>
  <dcterms:created xsi:type="dcterms:W3CDTF">2024-08-02T12:24:46Z</dcterms:created>
  <dcterms:modified xsi:type="dcterms:W3CDTF">2024-08-19T10:40:55Z</dcterms:modified>
</cp:coreProperties>
</file>